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FI2019A\Desktop\ROTARY REPORTS\"/>
    </mc:Choice>
  </mc:AlternateContent>
  <bookViews>
    <workbookView xWindow="0" yWindow="0" windowWidth="20490" windowHeight="775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5" i="5"/>
  <c r="H53" i="5"/>
  <c r="H55" i="5"/>
  <c r="F53" i="5"/>
  <c r="F55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<sst xmlns="http://schemas.openxmlformats.org/spreadsheetml/2006/main" count="254" uniqueCount="145">
  <si>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</si>
  <si>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</si>
  <si>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</si>
  <si>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</si>
  <si>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</si>
  <si>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</si>
  <si>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</si>
  <si>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</si>
  <si>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</si>
  <si>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</si>
  <si>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</si>
  <si>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</si>
  <si>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</si>
  <si>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</si>
  <si>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</si>
  <si>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</si>
  <si>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</si>
  <si>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</si>
  <si>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</si>
  <si>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</si>
  <si>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</si>
  <si>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</si>
  <si>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</si>
  <si>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</si>
  <si>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</si>
  <si>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</si>
  <si>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</si>
  <si>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</si>
  <si>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</si>
  <si>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</si>
  <si>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</si>
  <si>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</si>
  <si>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</si>
  <si>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</si>
  <si>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</si>
  <si>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</si>
  <si>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</si>
  <si>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</si>
  <si>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</si>
  <si>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</si>
  <si>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</si>
  <si>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</si>
  <si>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</si>
  <si>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</si>
  <si>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</si>
  <si>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</si>
  <si>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</si>
  <si>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</si>
  <si>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</si>
  <si>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</si>
  <si>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</si>
  <si>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</si>
  <si>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</si>
  <si>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</si>
  <si>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</si>
  <si>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</si>
  <si>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</si>
  <si>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</si>
  <si>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</si>
  <si>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</si>
  <si>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</si>
  <si>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</si>
  <si>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</si>
  <si>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</si>
  <si>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</si>
  <si>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</si>
  <si>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</si>
  <si>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</si>
  <si>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</si>
  <si>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</si>
  <si>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</si>
  <si>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</si>
  <si>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</si>
  <si>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</si>
  <si>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</si>
  <si>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</si>
  <si>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</si>
  <si>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</si>
  <si>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</si>
  <si>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</si>
  <si>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</si>
  <si>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</si>
  <si>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</si>
  <si>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</si>
  <si>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</si>
  <si>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</si>
  <si>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</si>
  <si>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</si>
  <si>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</si>
  <si>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</si>
  <si>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</si>
  <si>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</si>
  <si>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</si>
  <si>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</si>
  <si>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</si>
  <si>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</si>
  <si>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</si>
  <si>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</si>
  <si>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</si>
  <si>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</si>
  <si>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</si>
  <si>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</si>
  <si>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</si>
  <si>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</si>
  <si>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</si>
  <si>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</si>
  <si>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</si>
  <si>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</si>
  <si>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</si>
  <si>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</si>
  <si>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</si>
  <si>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</si>
  <si>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</si>
  <si>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</si>
  <si>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</si>
  <si>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</si>
  <si>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</si>
  <si>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</si>
  <si>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</si>
  <si>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</si>
  <si>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</si>
  <si>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</si>
  <si>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</si>
  <si>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</si>
  <si>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</si>
  <si>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</si>
  <si>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</si>
  <si>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</si>
  <si>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</si>
  <si>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</si>
  <si>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</si>
  <si>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</si>
  <si>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</si>
  <si>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</si>
  <si>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</si>
  <si>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</si>
  <si>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</si>
  <si>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EDITO A. CUMPIO</t>
  </si>
  <si>
    <t>ELIAS F. AYA-AY JR.</t>
  </si>
  <si>
    <t>SAN JUANICO-TACLOBAN</t>
  </si>
  <si>
    <t>FEB 15,2021</t>
  </si>
  <si>
    <t>1/15/2021</t>
  </si>
  <si>
    <t>CAFÉ LUCIA TACLOBAN CITY</t>
  </si>
  <si>
    <t>ABUCAY TACLOBAN CITY</t>
  </si>
  <si>
    <t>VICTORIO L. ESPERAS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</si>
</sst>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zoomScaleNormal="100" zoomScaleSheetLayoutView="100" workbookViewId="0">
      <selection activeCell="I6" sqref="I6:M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44197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139</v>
      </c>
      <c r="B6" s="200"/>
      <c r="C6" s="201"/>
      <c r="D6" s="201"/>
      <c r="E6" s="201"/>
      <c r="F6" s="201"/>
      <c r="G6" s="201"/>
      <c r="H6" s="27" t="s">
        <v>136</v>
      </c>
      <c r="I6" s="202" t="s">
        <v>144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140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 t="s">
        <v>141</v>
      </c>
      <c r="C11" s="152"/>
      <c r="D11" s="159">
        <v>20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83"/>
      <c r="C12" s="84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43847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</v>
      </c>
      <c r="O27" s="102"/>
      <c r="P27" s="45" t="s">
        <v>142</v>
      </c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39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39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L. ESPERAS JR.</v>
      </c>
      <c r="H52" s="145"/>
      <c r="I52" s="145"/>
      <c r="J52" s="145"/>
      <c r="K52" s="145"/>
      <c r="L52" s="145"/>
      <c r="M52" s="146" t="s">
        <v>137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106" zoomScaleNormal="106" workbookViewId="0">
      <selection activeCell="U11" sqref="U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SAN JUANICO-TACLOBAN</v>
      </c>
      <c r="B3" s="256"/>
      <c r="C3" s="256"/>
      <c r="D3" s="256"/>
      <c r="E3" s="256"/>
      <c r="F3" s="256" t="str">
        <f>'Summary of Activities'!I6</f>
        <v>VICTORIO L. ESPERAS JR.</v>
      </c>
      <c r="G3" s="256"/>
      <c r="H3" s="256"/>
      <c r="I3" s="256"/>
      <c r="J3" s="256"/>
      <c r="K3" s="256"/>
      <c r="L3" s="256" t="str">
        <f>'Summary of Activities'!N6</f>
        <v>ELIAS F. AYA-AY JR.</v>
      </c>
      <c r="M3" s="256"/>
      <c r="N3" s="256"/>
      <c r="O3" s="256"/>
      <c r="P3" s="256"/>
      <c r="Q3" s="256"/>
      <c r="R3" s="256" t="str">
        <f>'Summary of Activities'!H6</f>
        <v>3-B</v>
      </c>
      <c r="S3" s="256"/>
      <c r="T3" s="297">
        <f>'Summary of Activities'!K2</f>
        <v>44197</v>
      </c>
      <c r="U3" s="297"/>
      <c r="V3" s="297"/>
      <c r="W3" s="297"/>
      <c r="X3" s="298" t="str">
        <f>'Summary of Activities'!O8</f>
        <v>FEB 15,2021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/>
      <c r="Y5" s="276" t="s">
        <v>52</v>
      </c>
      <c r="Z5" s="276"/>
      <c r="AA5" s="277"/>
    </row>
    <row r="6" spans="1:27" s="7" customFormat="1" ht="13.5" thickBot="1">
      <c r="A6" s="263"/>
      <c r="B6" s="266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/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0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/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>
        <v>20000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/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0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/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/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0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/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/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0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/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/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0</v>
      </c>
      <c r="G47" s="206"/>
      <c r="H47" s="205">
        <f>D6+D11+D16+D21+D26+D31+D36+D41</f>
        <v>0</v>
      </c>
      <c r="I47" s="206"/>
      <c r="J47" s="211">
        <f>E6+E11+E16+E21+E26+E31+E36+E41</f>
        <v>20000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0</v>
      </c>
      <c r="G50" s="206"/>
      <c r="H50" s="205">
        <f>M6+M11+M16+M21+M26+M31+M36+M41</f>
        <v>0</v>
      </c>
      <c r="I50" s="206"/>
      <c r="J50" s="211">
        <f>N6+N11+N16+N21+N26+N31+N36+N41</f>
        <v>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0</v>
      </c>
      <c r="G51" s="206"/>
      <c r="H51" s="205">
        <f>P6+P11+P16+P21+P26+P31+P36+P41</f>
        <v>0</v>
      </c>
      <c r="I51" s="206"/>
      <c r="J51" s="211">
        <f>Q6+Q11+Q16+Q21+Q26+Q31+Q36+Q41</f>
        <v>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0</v>
      </c>
      <c r="G55" s="237"/>
      <c r="H55" s="236">
        <f>SUM(H47:I53)</f>
        <v>0</v>
      </c>
      <c r="I55" s="237"/>
      <c r="J55" s="233">
        <f>SUM(J47:L53)</f>
        <v>20000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2021-05-06T02:24:03Z</dcterms:modified>
</cp:coreProperties>
</file>